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SALVADOR\Aniversário de Salvador\"/>
    </mc:Choice>
  </mc:AlternateContent>
  <xr:revisionPtr revIDLastSave="0" documentId="13_ncr:40009_{55D8ACDB-75B7-4E84-B4A8-6A5D9F32D6F6}" xr6:coauthVersionLast="47" xr6:coauthVersionMax="47" xr10:uidLastSave="{00000000-0000-0000-0000-000000000000}"/>
  <bookViews>
    <workbookView xWindow="-108" yWindow="-108" windowWidth="23256" windowHeight="12576" tabRatio="664"/>
  </bookViews>
  <sheets>
    <sheet name="COTA OURO" sheetId="8" r:id="rId1"/>
    <sheet name="COTA PRATA" sheetId="12" r:id="rId2"/>
    <sheet name="COTA BRONZE" sheetId="13" r:id="rId3"/>
  </sheets>
  <externalReferences>
    <externalReference r:id="rId4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8" l="1"/>
  <c r="J9" i="8"/>
  <c r="J12" i="12"/>
  <c r="J9" i="12"/>
  <c r="J13" i="12"/>
  <c r="J15" i="12" s="1"/>
  <c r="J11" i="13"/>
  <c r="J9" i="13"/>
  <c r="G13" i="8"/>
  <c r="J10" i="12"/>
  <c r="J10" i="13"/>
  <c r="J11" i="12"/>
  <c r="K11" i="12" s="1"/>
  <c r="K13" i="12" s="1"/>
  <c r="K15" i="12" s="1"/>
  <c r="J10" i="8"/>
  <c r="J13" i="8" s="1"/>
  <c r="J15" i="8" s="1"/>
  <c r="J11" i="8"/>
  <c r="K11" i="8"/>
  <c r="K13" i="8" s="1"/>
  <c r="K15" i="8" s="1"/>
  <c r="G13" i="12"/>
  <c r="J12" i="13"/>
  <c r="J14" i="13" s="1"/>
  <c r="G12" i="13"/>
</calcChain>
</file>

<file path=xl/sharedStrings.xml><?xml version="1.0" encoding="utf-8"?>
<sst xmlns="http://schemas.openxmlformats.org/spreadsheetml/2006/main" count="104" uniqueCount="35">
  <si>
    <t>PROGRAMA</t>
  </si>
  <si>
    <t>CONVERSÃO</t>
  </si>
  <si>
    <t>R$
UNITÁRIO</t>
  </si>
  <si>
    <t>R$
TOTAL</t>
  </si>
  <si>
    <t>PERÍODO</t>
  </si>
  <si>
    <t>ESQUEMA COMERCIAL POR PROGRAMA</t>
  </si>
  <si>
    <t>Nº DE INSERÇÕES NO PERÍODO</t>
  </si>
  <si>
    <t>Emissora</t>
  </si>
  <si>
    <t>Evento:</t>
  </si>
  <si>
    <t>Período:</t>
  </si>
  <si>
    <t>SECUNDAGEM</t>
  </si>
  <si>
    <t>Praça:</t>
  </si>
  <si>
    <t>5"</t>
  </si>
  <si>
    <t>Bahia no Ar</t>
  </si>
  <si>
    <t xml:space="preserve">Grade Definida </t>
  </si>
  <si>
    <t xml:space="preserve">Assinatura de 5” nas chamadas </t>
  </si>
  <si>
    <t>30"</t>
  </si>
  <si>
    <t>60"</t>
  </si>
  <si>
    <t>Merchandising</t>
  </si>
  <si>
    <t xml:space="preserve">Comercial </t>
  </si>
  <si>
    <t>Desconto</t>
  </si>
  <si>
    <t>Total negociado</t>
  </si>
  <si>
    <t xml:space="preserve">
Valores referentes à tabela de preços de Outubro de 2023. 
</t>
  </si>
  <si>
    <t>Salvador Todos EnCantos</t>
  </si>
  <si>
    <t>Março</t>
  </si>
  <si>
    <t>ENTREGA COMERCIAL TV  2024 - SALVADOR DE TODOS OS EM(CANTOS)</t>
  </si>
  <si>
    <t>Assinatura de 5” nas no break do Quadro Especial</t>
  </si>
  <si>
    <t>05"</t>
  </si>
  <si>
    <t>*Valores referente a tabela de Outubro 2023</t>
  </si>
  <si>
    <t>Record Bahia</t>
  </si>
  <si>
    <t>VALOR TOTAL DAC BRUTO (20%)</t>
  </si>
  <si>
    <t>VALOR TOTAL DAC NEGOCIADO</t>
  </si>
  <si>
    <t xml:space="preserve">Valor do DAC não está incluso na proposta.
</t>
  </si>
  <si>
    <t xml:space="preserve">Obs.: Toda entrega/valoração que consta nesta planilha foi elaborada direto pela emissora local, sendo assim, caso haja alguma questão/dúvida/alteração, a mesma deverá ser consultada. </t>
  </si>
  <si>
    <t xml:space="preserve">Salvador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</si>
</sst>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&quot;R$ &quot;* #,##0.00_);_(&quot;R$ &quot;* \(#,##0.00\);_(&quot;R$ &quot;* &quot;-&quot;??_);_(@_)"/>
    <numFmt numFmtId="177" formatCode="_(* #,##0.00_);_(* \(#,##0.00\);_(* &quot;-&quot;??_);_(@_)"/>
    <numFmt numFmtId="192" formatCode="0.000"/>
  </numFmts>
  <fonts count="20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6">
    <xf numFmtId="0" fontId="0" fillId="0" borderId="0"/>
    <xf numFmtId="176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79">
    <xf numFmtId="0" fontId="0" fillId="0" borderId="0" xfId="0"/>
    <xf numFmtId="177" fontId="3" fillId="2" borderId="2" xfId="5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0" fontId="6" fillId="3" borderId="0" xfId="2" quotePrefix="1" applyNumberFormat="1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left" vertical="center" wrapText="1"/>
    </xf>
    <xf numFmtId="0" fontId="6" fillId="3" borderId="3" xfId="2" applyFont="1" applyFill="1" applyBorder="1" applyAlignment="1">
      <alignment horizontal="center" vertical="center"/>
    </xf>
    <xf numFmtId="4" fontId="6" fillId="3" borderId="3" xfId="5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4" fillId="3" borderId="0" xfId="2" applyFont="1" applyFill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4" fontId="8" fillId="3" borderId="0" xfId="5" applyNumberFormat="1" applyFont="1" applyFill="1" applyBorder="1" applyAlignment="1">
      <alignment horizontal="center" vertical="center"/>
    </xf>
    <xf numFmtId="4" fontId="6" fillId="3" borderId="0" xfId="5" applyNumberFormat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left" vertical="center" wrapText="1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" fontId="11" fillId="0" borderId="0" xfId="5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77" fontId="6" fillId="3" borderId="5" xfId="5" applyFont="1" applyFill="1" applyBorder="1" applyAlignment="1">
      <alignment vertical="center" wrapText="1"/>
    </xf>
    <xf numFmtId="177" fontId="6" fillId="3" borderId="6" xfId="5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" borderId="3" xfId="2" applyFont="1" applyFill="1" applyBorder="1" applyAlignment="1">
      <alignment horizontal="center" vertical="center" wrapText="1"/>
    </xf>
    <xf numFmtId="3" fontId="6" fillId="3" borderId="3" xfId="2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/>
    </xf>
    <xf numFmtId="177" fontId="6" fillId="3" borderId="0" xfId="5" applyFont="1" applyFill="1" applyBorder="1" applyAlignment="1">
      <alignment vertical="center"/>
    </xf>
    <xf numFmtId="176" fontId="12" fillId="3" borderId="0" xfId="1" applyFont="1" applyFill="1" applyBorder="1" applyAlignment="1">
      <alignment horizontal="center" vertical="center"/>
    </xf>
    <xf numFmtId="3" fontId="13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" fontId="11" fillId="4" borderId="0" xfId="5" applyNumberFormat="1" applyFont="1" applyFill="1" applyBorder="1" applyAlignment="1">
      <alignment horizontal="center" vertical="center"/>
    </xf>
    <xf numFmtId="4" fontId="11" fillId="0" borderId="1" xfId="5" applyNumberFormat="1" applyFont="1" applyBorder="1" applyAlignment="1">
      <alignment horizontal="center" vertical="center"/>
    </xf>
    <xf numFmtId="176" fontId="14" fillId="3" borderId="1" xfId="1" applyFont="1" applyFill="1" applyBorder="1" applyAlignment="1">
      <alignment horizontal="center" vertical="center"/>
    </xf>
    <xf numFmtId="9" fontId="15" fillId="3" borderId="1" xfId="4" applyFont="1" applyFill="1" applyBorder="1" applyAlignment="1">
      <alignment horizontal="center" vertical="center"/>
    </xf>
    <xf numFmtId="4" fontId="12" fillId="5" borderId="1" xfId="5" applyNumberFormat="1" applyFont="1" applyFill="1" applyBorder="1" applyAlignment="1">
      <alignment horizontal="center" vertical="center"/>
    </xf>
    <xf numFmtId="176" fontId="12" fillId="6" borderId="0" xfId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77" fontId="6" fillId="3" borderId="0" xfId="5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16" fontId="6" fillId="3" borderId="0" xfId="2" quotePrefix="1" applyNumberFormat="1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177" fontId="6" fillId="3" borderId="7" xfId="5" applyFont="1" applyFill="1" applyBorder="1" applyAlignment="1">
      <alignment vertical="center"/>
    </xf>
    <xf numFmtId="177" fontId="6" fillId="3" borderId="0" xfId="5" applyFont="1" applyFill="1" applyBorder="1" applyAlignment="1">
      <alignment horizontal="left" vertical="center"/>
    </xf>
    <xf numFmtId="3" fontId="6" fillId="3" borderId="8" xfId="2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/>
    </xf>
    <xf numFmtId="4" fontId="6" fillId="3" borderId="3" xfId="1" applyNumberFormat="1" applyFont="1" applyFill="1" applyBorder="1" applyAlignment="1">
      <alignment horizontal="center" vertical="center" wrapText="1"/>
    </xf>
    <xf numFmtId="192" fontId="6" fillId="3" borderId="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4" fontId="6" fillId="3" borderId="3" xfId="2" applyNumberFormat="1" applyFont="1" applyFill="1" applyBorder="1" applyAlignment="1">
      <alignment horizontal="center" vertical="center" wrapText="1"/>
    </xf>
    <xf numFmtId="176" fontId="4" fillId="0" borderId="0" xfId="1" applyFont="1" applyAlignment="1">
      <alignment vertical="center"/>
    </xf>
    <xf numFmtId="176" fontId="6" fillId="3" borderId="3" xfId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176" fontId="12" fillId="6" borderId="0" xfId="1" applyFont="1" applyFill="1" applyAlignment="1">
      <alignment vertical="center"/>
    </xf>
    <xf numFmtId="0" fontId="17" fillId="5" borderId="1" xfId="0" applyFont="1" applyFill="1" applyBorder="1" applyAlignment="1">
      <alignment vertical="center"/>
    </xf>
    <xf numFmtId="176" fontId="18" fillId="0" borderId="1" xfId="1" applyFont="1" applyBorder="1" applyAlignment="1">
      <alignment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7" fontId="3" fillId="0" borderId="3" xfId="5" applyFont="1" applyBorder="1" applyAlignment="1">
      <alignment horizontal="left" vertical="center"/>
    </xf>
    <xf numFmtId="177" fontId="3" fillId="0" borderId="9" xfId="5" applyFont="1" applyBorder="1" applyAlignment="1">
      <alignment horizontal="left" vertical="center"/>
    </xf>
    <xf numFmtId="177" fontId="3" fillId="0" borderId="7" xfId="5" applyFont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77" fontId="6" fillId="3" borderId="9" xfId="5" applyFont="1" applyFill="1" applyBorder="1" applyAlignment="1">
      <alignment vertical="center"/>
    </xf>
    <xf numFmtId="177" fontId="6" fillId="3" borderId="7" xfId="5" applyFont="1" applyFill="1" applyBorder="1" applyAlignment="1">
      <alignment vertical="center"/>
    </xf>
    <xf numFmtId="177" fontId="6" fillId="4" borderId="10" xfId="5" applyFont="1" applyFill="1" applyBorder="1" applyAlignment="1">
      <alignment horizontal="center" vertical="center"/>
    </xf>
    <xf numFmtId="177" fontId="6" fillId="4" borderId="0" xfId="5" applyFont="1" applyFill="1" applyBorder="1" applyAlignment="1">
      <alignment horizontal="center" vertical="center"/>
    </xf>
    <xf numFmtId="177" fontId="6" fillId="3" borderId="0" xfId="5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</cellXfs>
  <cellStyles count="6">
    <cellStyle name="Moeda" xfId="1" builtinId="4"/>
    <cellStyle name="Normal" xfId="0" builtinId="0"/>
    <cellStyle name="Normal 2" xfId="2"/>
    <cellStyle name="Normal 7" xfId="3"/>
    <cellStyle name="Porcentagem" xfId="4" builtinId="5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ogramacao%20Local\PROGRAMACAO%20PRACAS\Regiao%20Nordeste\Aracaju\Eventos\2010\Rede\sao%20joao%202010_Aracaj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ÃO JO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tabSelected="1" zoomScale="87" zoomScaleNormal="87" workbookViewId="0"/>
  </sheetViews>
  <sheetFormatPr defaultColWidth="9.109375" defaultRowHeight="13.8" x14ac:dyDescent="0.25"/>
  <cols>
    <col min="1" max="1" width="3.5546875" style="2" customWidth="1"/>
    <col min="2" max="2" width="25.6640625" style="2" customWidth="1"/>
    <col min="3" max="3" width="22.44140625" style="2" customWidth="1"/>
    <col min="4" max="4" width="15.88671875" style="2" customWidth="1"/>
    <col min="5" max="5" width="49.5546875" style="2" customWidth="1"/>
    <col min="6" max="6" width="14.5546875" style="2" customWidth="1"/>
    <col min="7" max="7" width="18.44140625" style="2" customWidth="1"/>
    <col min="8" max="8" width="12.6640625" style="2" customWidth="1"/>
    <col min="9" max="9" width="24.109375" style="2" customWidth="1"/>
    <col min="10" max="10" width="23.44140625" style="2" customWidth="1"/>
    <col min="11" max="11" width="28.88671875" style="2" customWidth="1"/>
    <col min="12" max="12" width="17.109375" style="2" customWidth="1"/>
    <col min="13" max="13" width="11.33203125" style="2" bestFit="1" customWidth="1"/>
    <col min="14" max="16384" width="9.109375" style="2"/>
  </cols>
  <sheetData>
    <row r="2" spans="1:12" ht="18" x14ac:dyDescent="0.25">
      <c r="B2" s="1" t="s">
        <v>7</v>
      </c>
      <c r="C2" s="65" t="s">
        <v>29</v>
      </c>
      <c r="D2" s="65"/>
    </row>
    <row r="3" spans="1:12" ht="18" x14ac:dyDescent="0.25">
      <c r="B3" s="1" t="s">
        <v>11</v>
      </c>
      <c r="C3" s="65" t="s">
        <v>34</v>
      </c>
      <c r="D3" s="65"/>
    </row>
    <row r="4" spans="1:12" ht="18" x14ac:dyDescent="0.25">
      <c r="B4" s="1" t="s">
        <v>8</v>
      </c>
      <c r="C4" s="66" t="s">
        <v>23</v>
      </c>
      <c r="D4" s="67"/>
    </row>
    <row r="5" spans="1:12" ht="18" x14ac:dyDescent="0.25">
      <c r="B5" s="1" t="s">
        <v>9</v>
      </c>
      <c r="C5" s="66" t="s">
        <v>24</v>
      </c>
      <c r="D5" s="67"/>
      <c r="H5" s="29"/>
    </row>
    <row r="7" spans="1:12" ht="21" x14ac:dyDescent="0.25">
      <c r="A7" s="3"/>
      <c r="B7" s="62" t="s">
        <v>25</v>
      </c>
      <c r="C7" s="63"/>
      <c r="D7" s="63"/>
      <c r="E7" s="63"/>
      <c r="F7" s="63"/>
      <c r="G7" s="63"/>
      <c r="H7" s="63"/>
      <c r="I7" s="63"/>
      <c r="J7" s="63"/>
      <c r="K7" s="63"/>
    </row>
    <row r="8" spans="1:12" ht="27.6" x14ac:dyDescent="0.25">
      <c r="A8" s="3"/>
      <c r="B8" s="68" t="s">
        <v>0</v>
      </c>
      <c r="C8" s="69"/>
      <c r="D8" s="4" t="s">
        <v>4</v>
      </c>
      <c r="E8" s="4" t="s">
        <v>5</v>
      </c>
      <c r="F8" s="5" t="s">
        <v>10</v>
      </c>
      <c r="G8" s="6" t="s">
        <v>6</v>
      </c>
      <c r="H8" s="7" t="s">
        <v>1</v>
      </c>
      <c r="I8" s="4" t="s">
        <v>2</v>
      </c>
      <c r="J8" s="4" t="s">
        <v>3</v>
      </c>
      <c r="K8" s="58" t="s">
        <v>30</v>
      </c>
    </row>
    <row r="9" spans="1:12" ht="15.6" x14ac:dyDescent="0.25">
      <c r="A9" s="3"/>
      <c r="B9" s="23" t="s">
        <v>14</v>
      </c>
      <c r="C9" s="24"/>
      <c r="D9" s="8"/>
      <c r="E9" s="9" t="s">
        <v>15</v>
      </c>
      <c r="F9" s="10" t="s">
        <v>12</v>
      </c>
      <c r="G9" s="31">
        <v>40</v>
      </c>
      <c r="H9" s="53">
        <v>0.25</v>
      </c>
      <c r="I9" s="55">
        <v>13759.6</v>
      </c>
      <c r="J9" s="11">
        <f>I9*H9*G9</f>
        <v>137596</v>
      </c>
      <c r="K9" s="31"/>
    </row>
    <row r="10" spans="1:12" ht="20.25" customHeight="1" x14ac:dyDescent="0.25">
      <c r="A10" s="3"/>
      <c r="B10" s="70" t="s">
        <v>13</v>
      </c>
      <c r="C10" s="71"/>
      <c r="D10" s="8"/>
      <c r="E10" s="9" t="s">
        <v>26</v>
      </c>
      <c r="F10" s="22" t="s">
        <v>27</v>
      </c>
      <c r="G10" s="30">
        <v>4</v>
      </c>
      <c r="H10" s="22">
        <v>0.375</v>
      </c>
      <c r="I10" s="11">
        <v>5148</v>
      </c>
      <c r="J10" s="11">
        <f>G10*H10*I10</f>
        <v>7722</v>
      </c>
      <c r="K10" s="30"/>
    </row>
    <row r="11" spans="1:12" ht="15.6" x14ac:dyDescent="0.25">
      <c r="A11" s="13"/>
      <c r="B11" s="70" t="s">
        <v>13</v>
      </c>
      <c r="C11" s="71"/>
      <c r="D11" s="8"/>
      <c r="E11" s="9" t="s">
        <v>18</v>
      </c>
      <c r="F11" s="22" t="s">
        <v>17</v>
      </c>
      <c r="G11" s="30">
        <v>4</v>
      </c>
      <c r="H11" s="22">
        <v>1</v>
      </c>
      <c r="I11" s="11">
        <v>12870</v>
      </c>
      <c r="J11" s="11">
        <f>I11*H11*G11</f>
        <v>51480</v>
      </c>
      <c r="K11" s="57">
        <f>J11*20%</f>
        <v>10296</v>
      </c>
      <c r="L11" s="56"/>
    </row>
    <row r="12" spans="1:12" ht="15.6" x14ac:dyDescent="0.25">
      <c r="A12" s="13"/>
      <c r="B12" s="23" t="s">
        <v>14</v>
      </c>
      <c r="C12" s="48"/>
      <c r="D12" s="8"/>
      <c r="E12" s="9" t="s">
        <v>19</v>
      </c>
      <c r="F12" s="22" t="s">
        <v>16</v>
      </c>
      <c r="G12" s="50">
        <v>30</v>
      </c>
      <c r="H12" s="22">
        <v>1</v>
      </c>
      <c r="I12" s="55">
        <v>13759.6</v>
      </c>
      <c r="J12" s="11">
        <f>I12*H12*G12</f>
        <v>412788</v>
      </c>
      <c r="K12" s="30"/>
    </row>
    <row r="13" spans="1:12" ht="21" x14ac:dyDescent="0.4">
      <c r="A13" s="13"/>
      <c r="B13" s="72"/>
      <c r="C13" s="73"/>
      <c r="D13" s="73"/>
      <c r="E13" s="73"/>
      <c r="F13" s="73"/>
      <c r="G13" s="51">
        <f>SUM(G9:G12)</f>
        <v>78</v>
      </c>
      <c r="H13" s="36"/>
      <c r="I13" s="37"/>
      <c r="J13" s="42">
        <f>SUM(J9:J12)</f>
        <v>609586</v>
      </c>
      <c r="K13" s="59">
        <f>SUM(K9:K12)</f>
        <v>10296</v>
      </c>
    </row>
    <row r="14" spans="1:12" ht="21" x14ac:dyDescent="0.4">
      <c r="A14" s="13"/>
      <c r="B14" s="44"/>
      <c r="C14" s="33"/>
      <c r="D14" s="8"/>
      <c r="E14" s="17"/>
      <c r="F14" s="18"/>
      <c r="G14" s="32"/>
      <c r="H14" s="19"/>
      <c r="I14" s="38" t="s">
        <v>20</v>
      </c>
      <c r="J14" s="40">
        <v>0.75</v>
      </c>
      <c r="K14" s="60" t="s">
        <v>31</v>
      </c>
    </row>
    <row r="15" spans="1:12" ht="21" x14ac:dyDescent="0.4">
      <c r="A15" s="13"/>
      <c r="B15" s="44"/>
      <c r="C15" s="33"/>
      <c r="D15" s="8"/>
      <c r="E15" s="17"/>
      <c r="F15" s="18"/>
      <c r="G15" s="32"/>
      <c r="H15" s="19"/>
      <c r="I15" s="41" t="s">
        <v>21</v>
      </c>
      <c r="J15" s="39">
        <f>J13-J13*J14</f>
        <v>152396.5</v>
      </c>
      <c r="K15" s="61">
        <f>K13-K13*J14</f>
        <v>2574</v>
      </c>
    </row>
    <row r="16" spans="1:12" ht="21" x14ac:dyDescent="0.4">
      <c r="A16" s="13"/>
      <c r="B16" s="44"/>
      <c r="C16" s="33"/>
      <c r="D16" s="8"/>
      <c r="E16" s="17"/>
      <c r="F16" s="18"/>
      <c r="G16" s="32"/>
      <c r="H16" s="19"/>
      <c r="I16" s="20"/>
      <c r="J16" s="34"/>
    </row>
    <row r="17" spans="1:10" ht="15.6" x14ac:dyDescent="0.3">
      <c r="A17" s="3"/>
      <c r="B17" s="44"/>
      <c r="C17" s="44"/>
      <c r="D17" s="8"/>
      <c r="E17" s="17"/>
      <c r="F17" s="14"/>
      <c r="G17" s="12"/>
      <c r="H17" s="12"/>
      <c r="I17" s="15"/>
      <c r="J17" s="16"/>
    </row>
    <row r="18" spans="1:10" x14ac:dyDescent="0.25">
      <c r="A18" s="76"/>
      <c r="B18" s="76"/>
      <c r="C18" s="25"/>
      <c r="D18" s="25"/>
      <c r="E18" s="25"/>
      <c r="F18" s="45"/>
      <c r="G18" s="26"/>
      <c r="H18" s="27"/>
      <c r="I18" s="25"/>
      <c r="J18" s="25"/>
    </row>
    <row r="19" spans="1:10" ht="15.6" x14ac:dyDescent="0.3">
      <c r="A19" s="74"/>
      <c r="B19" s="74"/>
      <c r="C19" s="74"/>
      <c r="D19" s="46"/>
      <c r="E19" s="47"/>
      <c r="F19" s="14"/>
      <c r="G19" s="21"/>
      <c r="H19" s="12"/>
      <c r="I19" s="15"/>
      <c r="J19" s="16"/>
    </row>
    <row r="20" spans="1:10" ht="21" x14ac:dyDescent="0.25">
      <c r="A20" s="28"/>
      <c r="B20" s="75" t="s">
        <v>28</v>
      </c>
      <c r="C20" s="75"/>
      <c r="D20" s="75"/>
      <c r="E20" s="43"/>
      <c r="F20" s="43"/>
      <c r="G20" s="43"/>
      <c r="H20" s="43"/>
      <c r="I20" s="43"/>
      <c r="J20" s="43"/>
    </row>
    <row r="21" spans="1:10" ht="19.5" customHeight="1" x14ac:dyDescent="0.25">
      <c r="B21" s="64" t="s">
        <v>32</v>
      </c>
      <c r="C21" s="64"/>
      <c r="D21" s="64"/>
      <c r="E21" s="64"/>
    </row>
    <row r="23" spans="1:10" ht="15.6" x14ac:dyDescent="0.25">
      <c r="B23" s="78" t="s">
        <v>33</v>
      </c>
    </row>
    <row r="25" spans="1:10" x14ac:dyDescent="0.25">
      <c r="B25" s="64" t="s">
        <v>22</v>
      </c>
      <c r="C25" s="64"/>
      <c r="D25" s="64"/>
      <c r="E25" s="64"/>
    </row>
  </sheetData>
  <mergeCells count="14">
    <mergeCell ref="A19:C19"/>
    <mergeCell ref="B25:E25"/>
    <mergeCell ref="B20:D20"/>
    <mergeCell ref="A18:B18"/>
    <mergeCell ref="B7:K7"/>
    <mergeCell ref="B21:E21"/>
    <mergeCell ref="C2:D2"/>
    <mergeCell ref="C3:D3"/>
    <mergeCell ref="C4:D4"/>
    <mergeCell ref="C5:D5"/>
    <mergeCell ref="B8:C8"/>
    <mergeCell ref="B10:C10"/>
    <mergeCell ref="B11:C11"/>
    <mergeCell ref="B13:F13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showGridLines="0" zoomScale="87" zoomScaleNormal="87" workbookViewId="0">
      <selection activeCell="C3" sqref="C3:D3"/>
    </sheetView>
  </sheetViews>
  <sheetFormatPr defaultColWidth="9.109375" defaultRowHeight="13.8" x14ac:dyDescent="0.25"/>
  <cols>
    <col min="1" max="1" width="3.5546875" style="2" customWidth="1"/>
    <col min="2" max="2" width="25.6640625" style="2" customWidth="1"/>
    <col min="3" max="3" width="22.44140625" style="2" customWidth="1"/>
    <col min="4" max="4" width="15.88671875" style="2" customWidth="1"/>
    <col min="5" max="5" width="49.5546875" style="2" customWidth="1"/>
    <col min="6" max="6" width="14.5546875" style="2" customWidth="1"/>
    <col min="7" max="7" width="18.44140625" style="2" customWidth="1"/>
    <col min="8" max="8" width="12.6640625" style="2" customWidth="1"/>
    <col min="9" max="9" width="24.109375" style="2" customWidth="1"/>
    <col min="10" max="10" width="23.44140625" style="2" customWidth="1"/>
    <col min="11" max="11" width="30.5546875" style="2" customWidth="1"/>
    <col min="12" max="12" width="17.109375" style="2" customWidth="1"/>
    <col min="13" max="13" width="11.33203125" style="2" bestFit="1" customWidth="1"/>
    <col min="14" max="16384" width="9.109375" style="2"/>
  </cols>
  <sheetData>
    <row r="2" spans="1:11" ht="18" x14ac:dyDescent="0.25">
      <c r="B2" s="1" t="s">
        <v>7</v>
      </c>
      <c r="C2" s="65" t="s">
        <v>29</v>
      </c>
      <c r="D2" s="65"/>
    </row>
    <row r="3" spans="1:11" ht="18" x14ac:dyDescent="0.25">
      <c r="B3" s="1" t="s">
        <v>11</v>
      </c>
      <c r="C3" s="65" t="s">
        <v>34</v>
      </c>
      <c r="D3" s="65"/>
    </row>
    <row r="4" spans="1:11" ht="18" x14ac:dyDescent="0.25">
      <c r="B4" s="1" t="s">
        <v>8</v>
      </c>
      <c r="C4" s="66" t="s">
        <v>23</v>
      </c>
      <c r="D4" s="67"/>
    </row>
    <row r="5" spans="1:11" ht="18" x14ac:dyDescent="0.25">
      <c r="B5" s="1" t="s">
        <v>9</v>
      </c>
      <c r="C5" s="66" t="s">
        <v>24</v>
      </c>
      <c r="D5" s="67"/>
      <c r="H5" s="29"/>
    </row>
    <row r="7" spans="1:11" ht="21" x14ac:dyDescent="0.25">
      <c r="A7" s="3"/>
      <c r="B7" s="62" t="s">
        <v>25</v>
      </c>
      <c r="C7" s="63"/>
      <c r="D7" s="63"/>
      <c r="E7" s="63"/>
      <c r="F7" s="63"/>
      <c r="G7" s="63"/>
      <c r="H7" s="63"/>
      <c r="I7" s="63"/>
      <c r="J7" s="63"/>
      <c r="K7" s="63"/>
    </row>
    <row r="8" spans="1:11" ht="27.6" x14ac:dyDescent="0.25">
      <c r="A8" s="3"/>
      <c r="B8" s="68" t="s">
        <v>0</v>
      </c>
      <c r="C8" s="69"/>
      <c r="D8" s="4" t="s">
        <v>4</v>
      </c>
      <c r="E8" s="4" t="s">
        <v>5</v>
      </c>
      <c r="F8" s="5" t="s">
        <v>10</v>
      </c>
      <c r="G8" s="6" t="s">
        <v>6</v>
      </c>
      <c r="H8" s="7" t="s">
        <v>1</v>
      </c>
      <c r="I8" s="4" t="s">
        <v>2</v>
      </c>
      <c r="J8" s="4" t="s">
        <v>3</v>
      </c>
      <c r="K8" s="58" t="s">
        <v>30</v>
      </c>
    </row>
    <row r="9" spans="1:11" ht="15.6" x14ac:dyDescent="0.25">
      <c r="A9" s="3"/>
      <c r="B9" s="23" t="s">
        <v>14</v>
      </c>
      <c r="C9" s="24"/>
      <c r="D9" s="8"/>
      <c r="E9" s="9" t="s">
        <v>15</v>
      </c>
      <c r="F9" s="10" t="s">
        <v>12</v>
      </c>
      <c r="G9" s="31">
        <v>40</v>
      </c>
      <c r="H9" s="53">
        <v>0.25</v>
      </c>
      <c r="I9" s="52">
        <v>13759.6</v>
      </c>
      <c r="J9" s="11">
        <f>I9*H9*G9</f>
        <v>137596</v>
      </c>
      <c r="K9" s="31"/>
    </row>
    <row r="10" spans="1:11" ht="20.25" customHeight="1" x14ac:dyDescent="0.25">
      <c r="A10" s="3"/>
      <c r="B10" s="70" t="s">
        <v>13</v>
      </c>
      <c r="C10" s="71"/>
      <c r="D10" s="8"/>
      <c r="E10" s="9" t="s">
        <v>26</v>
      </c>
      <c r="F10" s="22" t="s">
        <v>27</v>
      </c>
      <c r="G10" s="30">
        <v>4</v>
      </c>
      <c r="H10" s="22">
        <v>0.375</v>
      </c>
      <c r="I10" s="11">
        <v>5148</v>
      </c>
      <c r="J10" s="11">
        <f>G10*H10*I10</f>
        <v>7722</v>
      </c>
      <c r="K10" s="30"/>
    </row>
    <row r="11" spans="1:11" ht="15.6" x14ac:dyDescent="0.25">
      <c r="A11" s="13"/>
      <c r="B11" s="70" t="s">
        <v>13</v>
      </c>
      <c r="C11" s="71"/>
      <c r="D11" s="8"/>
      <c r="E11" s="9" t="s">
        <v>18</v>
      </c>
      <c r="F11" s="22" t="s">
        <v>17</v>
      </c>
      <c r="G11" s="30">
        <v>2</v>
      </c>
      <c r="H11" s="54">
        <v>1</v>
      </c>
      <c r="I11" s="11">
        <v>12870</v>
      </c>
      <c r="J11" s="11">
        <f>I11*H11*G11</f>
        <v>25740</v>
      </c>
      <c r="K11" s="57">
        <f>J11*20%</f>
        <v>5148</v>
      </c>
    </row>
    <row r="12" spans="1:11" ht="15.6" x14ac:dyDescent="0.25">
      <c r="A12" s="13"/>
      <c r="B12" s="23" t="s">
        <v>14</v>
      </c>
      <c r="C12" s="48"/>
      <c r="D12" s="8"/>
      <c r="E12" s="9" t="s">
        <v>19</v>
      </c>
      <c r="F12" s="22" t="s">
        <v>16</v>
      </c>
      <c r="G12" s="31">
        <v>20</v>
      </c>
      <c r="H12" s="54">
        <v>1</v>
      </c>
      <c r="I12" s="52">
        <v>13759.6</v>
      </c>
      <c r="J12" s="11">
        <f>I12*H12*G12</f>
        <v>275192</v>
      </c>
      <c r="K12" s="30"/>
    </row>
    <row r="13" spans="1:11" ht="21" x14ac:dyDescent="0.4">
      <c r="A13" s="13"/>
      <c r="B13" s="72"/>
      <c r="C13" s="73"/>
      <c r="D13" s="73"/>
      <c r="E13" s="73"/>
      <c r="F13" s="73"/>
      <c r="G13" s="35">
        <f>SUM(G9:G12)</f>
        <v>66</v>
      </c>
      <c r="H13" s="36"/>
      <c r="I13" s="37"/>
      <c r="J13" s="42">
        <f>SUM(J9:J12)</f>
        <v>446250</v>
      </c>
      <c r="K13" s="59">
        <f>SUM(K9:K12)</f>
        <v>5148</v>
      </c>
    </row>
    <row r="14" spans="1:11" ht="21" x14ac:dyDescent="0.4">
      <c r="A14" s="13"/>
      <c r="B14" s="44"/>
      <c r="C14" s="33"/>
      <c r="D14" s="8"/>
      <c r="E14" s="17"/>
      <c r="F14" s="18"/>
      <c r="G14" s="32"/>
      <c r="H14" s="19"/>
      <c r="I14" s="38" t="s">
        <v>20</v>
      </c>
      <c r="J14" s="40">
        <v>0.7</v>
      </c>
      <c r="K14" s="60" t="s">
        <v>31</v>
      </c>
    </row>
    <row r="15" spans="1:11" ht="21" x14ac:dyDescent="0.4">
      <c r="A15" s="13"/>
      <c r="B15" s="44"/>
      <c r="C15" s="33"/>
      <c r="D15" s="8"/>
      <c r="E15" s="17"/>
      <c r="F15" s="18"/>
      <c r="G15" s="32"/>
      <c r="H15" s="19"/>
      <c r="I15" s="41" t="s">
        <v>21</v>
      </c>
      <c r="J15" s="39">
        <f>J13-J13*J14</f>
        <v>133875</v>
      </c>
      <c r="K15" s="61">
        <f>K13-K13*J14</f>
        <v>1544.4</v>
      </c>
    </row>
    <row r="16" spans="1:11" ht="21" x14ac:dyDescent="0.4">
      <c r="A16" s="13"/>
      <c r="B16" s="44"/>
      <c r="C16" s="33"/>
      <c r="D16" s="8"/>
      <c r="E16" s="17"/>
      <c r="F16" s="18"/>
      <c r="G16" s="32"/>
      <c r="H16" s="19"/>
      <c r="I16" s="20"/>
      <c r="J16" s="34"/>
    </row>
    <row r="17" spans="1:10" ht="15.6" x14ac:dyDescent="0.3">
      <c r="A17" s="3"/>
      <c r="B17" s="44"/>
      <c r="C17" s="44"/>
      <c r="D17" s="8"/>
      <c r="E17" s="17"/>
      <c r="F17" s="14"/>
      <c r="G17" s="12"/>
      <c r="H17" s="12"/>
      <c r="I17" s="15"/>
      <c r="J17" s="16"/>
    </row>
    <row r="19" spans="1:10" x14ac:dyDescent="0.25">
      <c r="B19" s="75" t="s">
        <v>28</v>
      </c>
      <c r="C19" s="75"/>
      <c r="D19" s="75"/>
    </row>
    <row r="20" spans="1:10" ht="36.75" customHeight="1" x14ac:dyDescent="0.25">
      <c r="B20" s="64" t="s">
        <v>32</v>
      </c>
      <c r="C20" s="64"/>
      <c r="D20" s="64"/>
      <c r="E20" s="64"/>
    </row>
    <row r="22" spans="1:10" ht="13.8" customHeight="1" x14ac:dyDescent="0.25">
      <c r="B22" s="78" t="s">
        <v>33</v>
      </c>
    </row>
  </sheetData>
  <mergeCells count="11">
    <mergeCell ref="B19:D19"/>
    <mergeCell ref="B20:E20"/>
    <mergeCell ref="B10:C10"/>
    <mergeCell ref="B11:C11"/>
    <mergeCell ref="B13:F13"/>
    <mergeCell ref="C2:D2"/>
    <mergeCell ref="C3:D3"/>
    <mergeCell ref="C4:D4"/>
    <mergeCell ref="C5:D5"/>
    <mergeCell ref="B8:C8"/>
    <mergeCell ref="B7:K7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zoomScale="87" zoomScaleNormal="87" workbookViewId="0">
      <selection activeCell="C9" sqref="C9"/>
    </sheetView>
  </sheetViews>
  <sheetFormatPr defaultColWidth="9.109375" defaultRowHeight="13.8" x14ac:dyDescent="0.25"/>
  <cols>
    <col min="1" max="1" width="3.5546875" style="2" customWidth="1"/>
    <col min="2" max="2" width="25.6640625" style="2" customWidth="1"/>
    <col min="3" max="3" width="22.44140625" style="2" customWidth="1"/>
    <col min="4" max="4" width="15.88671875" style="2" customWidth="1"/>
    <col min="5" max="5" width="49.5546875" style="2" customWidth="1"/>
    <col min="6" max="6" width="14.5546875" style="2" customWidth="1"/>
    <col min="7" max="7" width="18.44140625" style="2" customWidth="1"/>
    <col min="8" max="8" width="12.6640625" style="2" customWidth="1"/>
    <col min="9" max="9" width="24.109375" style="2" customWidth="1"/>
    <col min="10" max="10" width="23.44140625" style="2" customWidth="1"/>
    <col min="11" max="11" width="20.33203125" style="2" customWidth="1"/>
    <col min="12" max="12" width="17.109375" style="2" customWidth="1"/>
    <col min="13" max="13" width="11.33203125" style="2" bestFit="1" customWidth="1"/>
    <col min="14" max="16384" width="9.109375" style="2"/>
  </cols>
  <sheetData>
    <row r="2" spans="1:10" ht="18" x14ac:dyDescent="0.25">
      <c r="B2" s="1" t="s">
        <v>7</v>
      </c>
      <c r="C2" s="65" t="s">
        <v>29</v>
      </c>
      <c r="D2" s="65"/>
    </row>
    <row r="3" spans="1:10" ht="18" x14ac:dyDescent="0.25">
      <c r="B3" s="1" t="s">
        <v>11</v>
      </c>
      <c r="C3" s="65" t="s">
        <v>34</v>
      </c>
      <c r="D3" s="65"/>
    </row>
    <row r="4" spans="1:10" ht="18" x14ac:dyDescent="0.25">
      <c r="B4" s="1" t="s">
        <v>8</v>
      </c>
      <c r="C4" s="66" t="s">
        <v>23</v>
      </c>
      <c r="D4" s="67"/>
    </row>
    <row r="5" spans="1:10" ht="18" x14ac:dyDescent="0.25">
      <c r="B5" s="1" t="s">
        <v>9</v>
      </c>
      <c r="C5" s="66" t="s">
        <v>24</v>
      </c>
      <c r="D5" s="67"/>
      <c r="H5" s="29"/>
    </row>
    <row r="7" spans="1:10" ht="21" x14ac:dyDescent="0.25">
      <c r="A7" s="3"/>
      <c r="B7" s="77" t="s">
        <v>25</v>
      </c>
      <c r="C7" s="77"/>
      <c r="D7" s="77"/>
      <c r="E7" s="77"/>
      <c r="F7" s="77"/>
      <c r="G7" s="77"/>
      <c r="H7" s="77"/>
      <c r="I7" s="77"/>
      <c r="J7" s="77"/>
    </row>
    <row r="8" spans="1:10" ht="27.6" x14ac:dyDescent="0.25">
      <c r="A8" s="3"/>
      <c r="B8" s="68" t="s">
        <v>0</v>
      </c>
      <c r="C8" s="69"/>
      <c r="D8" s="4" t="s">
        <v>4</v>
      </c>
      <c r="E8" s="4" t="s">
        <v>5</v>
      </c>
      <c r="F8" s="5" t="s">
        <v>10</v>
      </c>
      <c r="G8" s="6" t="s">
        <v>6</v>
      </c>
      <c r="H8" s="7" t="s">
        <v>1</v>
      </c>
      <c r="I8" s="4" t="s">
        <v>2</v>
      </c>
      <c r="J8" s="4" t="s">
        <v>3</v>
      </c>
    </row>
    <row r="9" spans="1:10" ht="15.6" x14ac:dyDescent="0.25">
      <c r="A9" s="3"/>
      <c r="B9" s="23" t="s">
        <v>14</v>
      </c>
      <c r="C9" s="24"/>
      <c r="D9" s="8"/>
      <c r="E9" s="9" t="s">
        <v>15</v>
      </c>
      <c r="F9" s="10" t="s">
        <v>12</v>
      </c>
      <c r="G9" s="31">
        <v>20</v>
      </c>
      <c r="H9" s="53">
        <v>0.25</v>
      </c>
      <c r="I9" s="52">
        <v>13759.6</v>
      </c>
      <c r="J9" s="11">
        <f>I9*H9*G9</f>
        <v>68798</v>
      </c>
    </row>
    <row r="10" spans="1:10" ht="20.25" customHeight="1" x14ac:dyDescent="0.25">
      <c r="A10" s="3"/>
      <c r="B10" s="70" t="s">
        <v>13</v>
      </c>
      <c r="C10" s="71"/>
      <c r="D10" s="8"/>
      <c r="E10" s="9" t="s">
        <v>26</v>
      </c>
      <c r="F10" s="22" t="s">
        <v>27</v>
      </c>
      <c r="G10" s="30">
        <v>2</v>
      </c>
      <c r="H10" s="22">
        <v>0.375</v>
      </c>
      <c r="I10" s="11">
        <v>5148</v>
      </c>
      <c r="J10" s="11">
        <f>G10*H10*I10</f>
        <v>3861</v>
      </c>
    </row>
    <row r="11" spans="1:10" ht="15.6" x14ac:dyDescent="0.25">
      <c r="A11" s="13"/>
      <c r="B11" s="70" t="s">
        <v>14</v>
      </c>
      <c r="C11" s="71"/>
      <c r="D11" s="8"/>
      <c r="E11" s="9" t="s">
        <v>19</v>
      </c>
      <c r="F11" s="22" t="s">
        <v>16</v>
      </c>
      <c r="G11" s="31">
        <v>10</v>
      </c>
      <c r="H11" s="54">
        <v>1</v>
      </c>
      <c r="I11" s="11">
        <v>13759.6</v>
      </c>
      <c r="J11" s="11">
        <f>I11*H11*G11</f>
        <v>137596</v>
      </c>
    </row>
    <row r="12" spans="1:10" ht="21" x14ac:dyDescent="0.4">
      <c r="A12" s="13"/>
      <c r="B12" s="72"/>
      <c r="C12" s="73"/>
      <c r="D12" s="73"/>
      <c r="E12" s="73"/>
      <c r="F12" s="73"/>
      <c r="G12" s="35">
        <f>SUM(G9:G11)</f>
        <v>32</v>
      </c>
      <c r="H12" s="36"/>
      <c r="I12" s="37"/>
      <c r="J12" s="42">
        <f>SUM(J9:J11)</f>
        <v>210255</v>
      </c>
    </row>
    <row r="13" spans="1:10" ht="21" x14ac:dyDescent="0.4">
      <c r="A13" s="13"/>
      <c r="B13" s="44"/>
      <c r="C13" s="33"/>
      <c r="D13" s="8"/>
      <c r="E13" s="17"/>
      <c r="F13" s="18"/>
      <c r="G13" s="32"/>
      <c r="H13" s="19"/>
      <c r="I13" s="38" t="s">
        <v>20</v>
      </c>
      <c r="J13" s="40">
        <v>0.65</v>
      </c>
    </row>
    <row r="14" spans="1:10" ht="21" x14ac:dyDescent="0.4">
      <c r="A14" s="13"/>
      <c r="B14" s="49" t="s">
        <v>28</v>
      </c>
      <c r="C14" s="33"/>
      <c r="D14" s="8"/>
      <c r="E14" s="17"/>
      <c r="F14" s="18"/>
      <c r="G14" s="32"/>
      <c r="H14" s="19"/>
      <c r="I14" s="41" t="s">
        <v>21</v>
      </c>
      <c r="J14" s="39">
        <f>J12-J12*J13</f>
        <v>73589.25</v>
      </c>
    </row>
    <row r="15" spans="1:10" ht="21" x14ac:dyDescent="0.4">
      <c r="A15" s="13"/>
      <c r="B15" s="44"/>
      <c r="C15" s="33"/>
      <c r="D15" s="8"/>
      <c r="E15" s="17"/>
      <c r="F15" s="18"/>
      <c r="G15" s="32"/>
      <c r="H15" s="19"/>
      <c r="I15" s="20"/>
      <c r="J15" s="34"/>
    </row>
    <row r="16" spans="1:10" ht="15.6" x14ac:dyDescent="0.25">
      <c r="A16" s="3"/>
      <c r="B16" s="78" t="s">
        <v>33</v>
      </c>
      <c r="J16" s="16"/>
    </row>
    <row r="17" spans="1:10" ht="15.6" x14ac:dyDescent="0.3">
      <c r="A17" s="74"/>
      <c r="B17" s="74"/>
      <c r="C17" s="74"/>
      <c r="D17" s="46"/>
      <c r="E17" s="47"/>
      <c r="F17" s="14"/>
      <c r="G17" s="21"/>
      <c r="H17" s="12"/>
      <c r="I17" s="15"/>
      <c r="J17" s="16"/>
    </row>
    <row r="18" spans="1:10" ht="21" x14ac:dyDescent="0.25">
      <c r="A18" s="28"/>
      <c r="B18" s="43"/>
      <c r="C18" s="43"/>
      <c r="D18" s="43"/>
      <c r="E18" s="43"/>
      <c r="F18" s="43"/>
      <c r="G18" s="43"/>
      <c r="H18" s="43"/>
      <c r="I18" s="43"/>
      <c r="J18" s="43"/>
    </row>
    <row r="23" spans="1:10" x14ac:dyDescent="0.25">
      <c r="B23" s="64" t="s">
        <v>22</v>
      </c>
      <c r="C23" s="64"/>
      <c r="D23" s="64"/>
      <c r="E23" s="64"/>
    </row>
  </sheetData>
  <mergeCells count="11">
    <mergeCell ref="C2:D2"/>
    <mergeCell ref="C3:D3"/>
    <mergeCell ref="C4:D4"/>
    <mergeCell ref="C5:D5"/>
    <mergeCell ref="B7:J7"/>
    <mergeCell ref="B8:C8"/>
    <mergeCell ref="A17:C17"/>
    <mergeCell ref="B23:E23"/>
    <mergeCell ref="B11:C11"/>
    <mergeCell ref="B10:C10"/>
    <mergeCell ref="B12:F12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8AC177-F779-4807-906D-957CA2959C0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COTA OURO</vt:lpstr>
      <vt:lpstr>COTA PRATA</vt:lpstr>
      <vt:lpstr>COTA BRONZE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dcterms:created xsi:type="dcterms:W3CDTF">2010-10-14T19:08:52Z</dcterms:created>
  <dcterms:modified xsi:type="dcterms:W3CDTF">2024-03-12T12:34:07Z</dcterms:modified>
</cp:coreProperties>
</file>